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sposablesstore.sharepoint.com/sites/cloud_mds/Documenten/10. Marketing Definitief/T-Stoma/Bestelformulieren 2026/"/>
    </mc:Choice>
  </mc:AlternateContent>
  <xr:revisionPtr revIDLastSave="316" documentId="8_{461FC287-265F-4D50-9601-D1B13C4CE621}" xr6:coauthVersionLast="47" xr6:coauthVersionMax="47" xr10:uidLastSave="{62D629FA-27AB-4F17-A3E4-757E72EC0E7B}"/>
  <bookViews>
    <workbookView xWindow="28680" yWindow="-120" windowWidth="29040" windowHeight="15720" tabRatio="426" xr2:uid="{DC9EF5E4-641B-4418-9AA8-FE3DB86D9B3F}"/>
  </bookViews>
  <sheets>
    <sheet name="Hulpmiddel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G47" i="1" s="1"/>
  <c r="E48" i="1"/>
  <c r="G48" i="1"/>
  <c r="E49" i="1"/>
  <c r="G49" i="1" s="1"/>
  <c r="E50" i="1"/>
  <c r="G50" i="1"/>
  <c r="E51" i="1"/>
  <c r="G51" i="1"/>
  <c r="E52" i="1"/>
  <c r="G52" i="1"/>
  <c r="E42" i="1"/>
  <c r="G42" i="1" s="1"/>
  <c r="E41" i="1"/>
  <c r="G41" i="1" s="1"/>
  <c r="E40" i="1"/>
  <c r="G40" i="1" s="1"/>
  <c r="E39" i="1"/>
  <c r="G39" i="1" s="1"/>
  <c r="E35" i="1"/>
  <c r="G35" i="1" s="1"/>
  <c r="E34" i="1"/>
  <c r="G34" i="1" s="1"/>
  <c r="E33" i="1"/>
  <c r="G33" i="1" s="1"/>
  <c r="E30" i="1"/>
  <c r="G30" i="1" s="1"/>
  <c r="E28" i="1"/>
  <c r="G28" i="1" s="1"/>
  <c r="E27" i="1"/>
  <c r="G27" i="1" s="1"/>
  <c r="E26" i="1"/>
  <c r="G26" i="1" s="1"/>
  <c r="E25" i="1"/>
  <c r="G25" i="1" s="1"/>
  <c r="E24" i="1"/>
  <c r="G24" i="1" s="1"/>
  <c r="E23" i="1"/>
  <c r="G23" i="1" s="1"/>
  <c r="E22" i="1"/>
  <c r="G22" i="1" s="1"/>
  <c r="E6" i="1"/>
  <c r="G6" i="1" s="1"/>
  <c r="G53" i="1" l="1"/>
  <c r="E37" i="1"/>
  <c r="G37" i="1" s="1"/>
  <c r="E36" i="1"/>
  <c r="G36" i="1" s="1"/>
  <c r="E32" i="1"/>
  <c r="G32" i="1" s="1"/>
  <c r="E31" i="1"/>
  <c r="G31" i="1" s="1"/>
  <c r="E38" i="1"/>
  <c r="G38" i="1" s="1"/>
  <c r="E20" i="1"/>
  <c r="G20" i="1" s="1"/>
  <c r="E19" i="1"/>
  <c r="G19" i="1" s="1"/>
  <c r="E17" i="1"/>
  <c r="G17" i="1" s="1"/>
  <c r="E16" i="1"/>
  <c r="G16" i="1" s="1"/>
  <c r="E14" i="1"/>
  <c r="G14" i="1" s="1"/>
  <c r="E13" i="1"/>
  <c r="G13" i="1" s="1"/>
  <c r="E12" i="1"/>
  <c r="G12" i="1" s="1"/>
  <c r="E11" i="1"/>
  <c r="G11" i="1" s="1"/>
  <c r="E9" i="1"/>
  <c r="G9" i="1" s="1"/>
  <c r="E8" i="1"/>
  <c r="G8" i="1" s="1"/>
  <c r="E7" i="1"/>
  <c r="G7" i="1" s="1"/>
  <c r="E5" i="1"/>
  <c r="G5" i="1" s="1"/>
  <c r="E4" i="1"/>
  <c r="G4" i="1" s="1"/>
  <c r="E3" i="1"/>
  <c r="G3" i="1" s="1"/>
  <c r="G43" i="1" l="1"/>
  <c r="G54" i="1" s="1"/>
  <c r="G55" i="1" s="1"/>
</calcChain>
</file>

<file path=xl/sharedStrings.xml><?xml version="1.0" encoding="utf-8"?>
<sst xmlns="http://schemas.openxmlformats.org/spreadsheetml/2006/main" count="80" uniqueCount="73">
  <si>
    <t>HME filter casettes / 30 st.</t>
  </si>
  <si>
    <t>Handsfree</t>
  </si>
  <si>
    <t>Shower Guard Secutrach</t>
  </si>
  <si>
    <t>43001-…</t>
  </si>
  <si>
    <t>43302-…</t>
  </si>
  <si>
    <t>43000-…</t>
  </si>
  <si>
    <t>Patiënt:</t>
  </si>
  <si>
    <t>Geboortedatum:</t>
  </si>
  <si>
    <t>Arts:</t>
  </si>
  <si>
    <t>Ordernummer:</t>
  </si>
  <si>
    <t>Ziekenhuis:</t>
  </si>
  <si>
    <t>Datum ondertekening:</t>
  </si>
  <si>
    <t>Handtekening</t>
  </si>
  <si>
    <t>Aantal</t>
  </si>
  <si>
    <t>42000-…</t>
  </si>
  <si>
    <t>Prijs excl BTW</t>
  </si>
  <si>
    <t>Prijs incl. BTW</t>
  </si>
  <si>
    <t>Prijs totaal</t>
  </si>
  <si>
    <t>Humidofix, 15 mm</t>
  </si>
  <si>
    <t>Laryvox HME, 22 mm</t>
  </si>
  <si>
    <t>Laryvox HME High Flow, 22 mm</t>
  </si>
  <si>
    <t>Laryvox HME O2 met zuurstofaansluiting, 15 mm &amp; 22 mm</t>
  </si>
  <si>
    <t>Humidotrach, 15 mm</t>
  </si>
  <si>
    <t>Humidotwin, 15 mm &amp; 22 mm</t>
  </si>
  <si>
    <t>Humidostom Junior, 15 mm</t>
  </si>
  <si>
    <t>Humidophone, 22 mm</t>
  </si>
  <si>
    <t>Gecombineerde Cassettes HME - Handsfree  / 30 st.</t>
  </si>
  <si>
    <t>Humidophone TYP15, 15 mm</t>
  </si>
  <si>
    <t>Humidophone PLUS, 15 mm &amp; 22 mm</t>
  </si>
  <si>
    <t>Humidophone PLUS O2 met zuurstofaansluiting, 15 mm &amp; 22 mm</t>
  </si>
  <si>
    <t>Combiphon, 15 mm &amp; 22 mm</t>
  </si>
  <si>
    <t>Combiphon O2, 15 mm &amp; 22 mm</t>
  </si>
  <si>
    <t>Bevestigingsklem</t>
  </si>
  <si>
    <t>Optiflaush K, wit velcro</t>
  </si>
  <si>
    <t>KAKLIP H, beige, haaksluiting</t>
  </si>
  <si>
    <t>Reiniging</t>
  </si>
  <si>
    <t>31012-10</t>
  </si>
  <si>
    <t>Optibrush Plus Cleaning Set (container, poeder, 4 borstels)</t>
  </si>
  <si>
    <t>31885-xxx</t>
  </si>
  <si>
    <t>Optibrush Plus Borstels, 4 st.                                         maat:</t>
  </si>
  <si>
    <t>Optibrush Clean, canulereinigingspoeder (100 gr.)</t>
  </si>
  <si>
    <t>Optibrush Swab XL, 30 st.</t>
  </si>
  <si>
    <t>Opticit canuledesinfectiemiddel, 250 ml.</t>
  </si>
  <si>
    <t>Optifahl reinigingsdoekjes, doos 60 st.</t>
  </si>
  <si>
    <t>Optifahl reinigingsdoekjes, 30 st. (per stuk verpakt)</t>
  </si>
  <si>
    <t>Kompressen / Tracheale bescherming</t>
  </si>
  <si>
    <t>43301-...</t>
  </si>
  <si>
    <t>SensoTrach Duo PED Slit, 6 x 7 cm, 10 st.</t>
  </si>
  <si>
    <t>SensoTrach Duo Slit, 9 x 9,8 cm, 10 st.</t>
  </si>
  <si>
    <t>SensoTrach Duo ALU Slit, 9 x 9,8 cm, 10 st.</t>
  </si>
  <si>
    <t>SensoTrach Duo SKIN Slit, 9 x 9,8 cm, 10 st.</t>
  </si>
  <si>
    <t>Sensofoam STERILE, 10 x 9 x 0,5 cm, 10 st.</t>
  </si>
  <si>
    <t>Sensofoam STERILE, Small, 6,5 x 6,5 x 0,5 cm, 10 st.</t>
  </si>
  <si>
    <t>Sensofoam PAD STERILE, 7,8 x 3,8 cm, 10 st.</t>
  </si>
  <si>
    <t>Sensofoam PAD professional STERILE, 7,8 x 3,8 cm, 10 st.</t>
  </si>
  <si>
    <t>Tracheotex Scarf                                                                  kleur:</t>
  </si>
  <si>
    <t>Tracheotex Shirt                                                                   kleur:</t>
  </si>
  <si>
    <t>Tracheotex Rolli Klett Jersey                                            kleur:</t>
  </si>
  <si>
    <t>Tracheotex Rolli Klett / Fine                                             kleur:</t>
  </si>
  <si>
    <t>Tracheotex Rolli Zip / Fine                                                kleur:</t>
  </si>
  <si>
    <t>Andere producten / Accessoires</t>
  </si>
  <si>
    <t>68730-…</t>
  </si>
  <si>
    <t>68630-…</t>
  </si>
  <si>
    <t>Fahl Multiplug decanulatie-obturator</t>
  </si>
  <si>
    <t>Uitzuigpomp Tracheofirst Compact</t>
  </si>
  <si>
    <t>Trachflow Line PRO, uitzuig verbindingsslang, 1.3 m</t>
  </si>
  <si>
    <t>Uitzuigkatheter Metrisch L, 50 cm, 30 st.              CH maat:</t>
  </si>
  <si>
    <t>Uitzuigkatheter Metrisch S, 50 cm, 30 st.              CH maat:</t>
  </si>
  <si>
    <t>V: 15122025</t>
  </si>
  <si>
    <t>Subtotaal:</t>
  </si>
  <si>
    <t>Subtotaal p. 2</t>
  </si>
  <si>
    <t>Subtotaal p.1</t>
  </si>
  <si>
    <r>
      <t xml:space="preserve">Inwisselcode 153974, 5 x per 12 maanden                                                                         </t>
    </r>
    <r>
      <rPr>
        <b/>
        <sz val="14"/>
        <color theme="1"/>
        <rFont val="Aptos Narrow"/>
        <family val="2"/>
        <scheme val="minor"/>
      </rPr>
      <t xml:space="preserve">  Totaal incl. BTW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</si>
</sst>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 tint="0.249977111117893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44" fontId="0" fillId="0" borderId="0" xfId="0" applyNumberFormat="1"/>
    <xf numFmtId="0" fontId="0" fillId="0" borderId="5" xfId="0" applyBorder="1" applyAlignment="1">
      <alignment horizontal="right"/>
    </xf>
    <xf numFmtId="0" fontId="0" fillId="0" borderId="5" xfId="0" applyBorder="1" applyProtection="1">
      <protection locked="0"/>
    </xf>
    <xf numFmtId="44" fontId="0" fillId="0" borderId="5" xfId="0" applyNumberFormat="1" applyBorder="1" applyAlignment="1">
      <alignment horizontal="left" indent="2"/>
    </xf>
    <xf numFmtId="44" fontId="0" fillId="0" borderId="5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6" xfId="0" applyBorder="1" applyAlignment="1" applyProtection="1">
      <alignment horizontal="right" indent="9"/>
      <protection locked="0"/>
    </xf>
    <xf numFmtId="44" fontId="0" fillId="0" borderId="6" xfId="0" applyNumberFormat="1" applyBorder="1" applyAlignment="1">
      <alignment horizontal="left" indent="2"/>
    </xf>
    <xf numFmtId="44" fontId="0" fillId="0" borderId="6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7" xfId="0" applyBorder="1" applyProtection="1">
      <protection locked="0"/>
    </xf>
    <xf numFmtId="44" fontId="0" fillId="0" borderId="0" xfId="0" applyNumberFormat="1" applyAlignment="1">
      <alignment horizontal="left" indent="2"/>
    </xf>
    <xf numFmtId="0" fontId="1" fillId="2" borderId="2" xfId="0" applyFont="1" applyFill="1" applyBorder="1" applyAlignment="1">
      <alignment horizontal="left" vertical="center" indent="2"/>
    </xf>
    <xf numFmtId="44" fontId="0" fillId="0" borderId="9" xfId="0" applyNumberForma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2" borderId="3" xfId="0" applyFill="1" applyBorder="1" applyAlignment="1">
      <alignment horizontal="left" vertical="center" indent="2"/>
    </xf>
    <xf numFmtId="0" fontId="0" fillId="2" borderId="4" xfId="0" applyFill="1" applyBorder="1" applyAlignment="1">
      <alignment horizontal="left" vertical="center" indent="2"/>
    </xf>
    <xf numFmtId="0" fontId="4" fillId="2" borderId="3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9" xfId="0" applyFill="1" applyBorder="1" applyAlignment="1" applyProtection="1">
      <alignment vertical="center"/>
      <protection locked="0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indent="2"/>
    </xf>
    <xf numFmtId="44" fontId="0" fillId="0" borderId="1" xfId="0" applyNumberFormat="1" applyBorder="1"/>
    <xf numFmtId="44" fontId="6" fillId="2" borderId="4" xfId="0" applyNumberFormat="1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 applyProtection="1">
      <alignment vertical="center"/>
      <protection locked="0"/>
    </xf>
    <xf numFmtId="44" fontId="0" fillId="2" borderId="3" xfId="0" applyNumberFormat="1" applyFill="1" applyBorder="1"/>
    <xf numFmtId="44" fontId="0" fillId="2" borderId="3" xfId="0" applyNumberFormat="1" applyFill="1" applyBorder="1" applyAlignment="1">
      <alignment horizontal="left" vertical="center"/>
    </xf>
    <xf numFmtId="0" fontId="4" fillId="2" borderId="3" xfId="0" applyFont="1" applyFill="1" applyBorder="1" applyAlignment="1" applyProtection="1">
      <alignment horizontal="right" vertical="center"/>
      <protection locked="0"/>
    </xf>
    <xf numFmtId="0" fontId="0" fillId="2" borderId="2" xfId="0" applyFill="1" applyBorder="1"/>
    <xf numFmtId="0" fontId="0" fillId="2" borderId="3" xfId="0" applyFill="1" applyBorder="1"/>
    <xf numFmtId="0" fontId="4" fillId="2" borderId="3" xfId="0" applyFont="1" applyFill="1" applyBorder="1" applyAlignment="1">
      <alignment horizontal="right" vertical="center"/>
    </xf>
    <xf numFmtId="44" fontId="4" fillId="2" borderId="1" xfId="0" applyNumberFormat="1" applyFont="1" applyFill="1" applyBorder="1" applyAlignment="1">
      <alignment vertical="center"/>
    </xf>
    <xf numFmtId="0" fontId="0" fillId="0" borderId="6" xfId="0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 vertical="center" indent="2"/>
    </xf>
    <xf numFmtId="0" fontId="2" fillId="2" borderId="3" xfId="0" applyFont="1" applyFill="1" applyBorder="1" applyAlignment="1">
      <alignment horizontal="left" vertical="center" indent="2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 applyProtection="1">
      <alignment horizontal="center"/>
      <protection locked="0"/>
    </xf>
    <xf numFmtId="0" fontId="5" fillId="2" borderId="8" xfId="0" applyFont="1" applyFill="1" applyBorder="1" applyAlignment="1">
      <alignment horizontal="right"/>
    </xf>
    <xf numFmtId="44" fontId="0" fillId="0" borderId="1" xfId="0" applyNumberForma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2173125</xdr:colOff>
      <xdr:row>0</xdr:row>
      <xdr:rowOff>295275</xdr:rowOff>
    </xdr:from>
    <xdr:to>
      <xdr:col>6</xdr:col>
      <xdr:colOff>190500</xdr:colOff>
      <xdr:row>0</xdr:row>
      <xdr:rowOff>655275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55CD3CFE-724D-4C96-BE5D-62C63421AFF9}"/>
            </a:ext>
          </a:extLst>
        </xdr:cNvPr>
        <xdr:cNvSpPr txBox="1"/>
      </xdr:nvSpPr>
      <xdr:spPr>
        <a:xfrm>
          <a:off x="3249450" y="295275"/>
          <a:ext cx="378000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nl-NL" sz="1800" b="1" kern="1200">
              <a:solidFill>
                <a:sysClr val="windowText" lastClr="000000"/>
              </a:solidFill>
            </a:rPr>
            <a:t>Bestelformulier Tracheotomie</a:t>
          </a:r>
          <a:r>
            <a:rPr lang="nl-NL" sz="1800" b="1" kern="1200" baseline="0">
              <a:solidFill>
                <a:sysClr val="windowText" lastClr="000000"/>
              </a:solidFill>
            </a:rPr>
            <a:t> 2026</a:t>
          </a:r>
          <a:endParaRPr lang="nl-NL" sz="1800" b="1" kern="12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85725</xdr:rowOff>
    </xdr:from>
    <xdr:to>
      <xdr:col>1</xdr:col>
      <xdr:colOff>1333500</xdr:colOff>
      <xdr:row>0</xdr:row>
      <xdr:rowOff>790575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5BC904DF-1A7E-8A01-2C25-299212F8E8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78" r="10986" b="37685"/>
        <a:stretch>
          <a:fillRect/>
        </a:stretch>
      </xdr:blipFill>
      <xdr:spPr>
        <a:xfrm>
          <a:off x="0" y="85725"/>
          <a:ext cx="2409825" cy="704850"/>
        </a:xfrm>
        <a:prstGeom prst="rect">
          <a:avLst/>
        </a:prstGeom>
      </xdr:spPr>
    </xdr:pic>
    <xdr:clientData/>
  </xdr:twoCellAnchor>
  <xdr:twoCellAnchor>
    <xdr:from>
      <xdr:col>6</xdr:col>
      <xdr:colOff>476250</xdr:colOff>
      <xdr:row>0</xdr:row>
      <xdr:rowOff>285750</xdr:rowOff>
    </xdr:from>
    <xdr:to>
      <xdr:col>6</xdr:col>
      <xdr:colOff>1000125</xdr:colOff>
      <xdr:row>0</xdr:row>
      <xdr:rowOff>645750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653D421C-C5BA-D8EA-C8AB-CAFF602F81D9}"/>
            </a:ext>
          </a:extLst>
        </xdr:cNvPr>
        <xdr:cNvSpPr txBox="1"/>
      </xdr:nvSpPr>
      <xdr:spPr>
        <a:xfrm>
          <a:off x="7858125" y="285750"/>
          <a:ext cx="523875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nl-NL" sz="1800" b="1" kern="1200">
              <a:solidFill>
                <a:sysClr val="windowText" lastClr="000000"/>
              </a:solidFill>
            </a:rPr>
            <a:t>p.</a:t>
          </a:r>
          <a:r>
            <a:rPr lang="nl-NL" sz="1800" b="1" kern="1200" baseline="0">
              <a:solidFill>
                <a:sysClr val="windowText" lastClr="000000"/>
              </a:solidFill>
            </a:rPr>
            <a:t> 1</a:t>
          </a:r>
          <a:endParaRPr lang="nl-NL" sz="1800" b="1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2173125</xdr:colOff>
      <xdr:row>44</xdr:row>
      <xdr:rowOff>304800</xdr:rowOff>
    </xdr:from>
    <xdr:to>
      <xdr:col>6</xdr:col>
      <xdr:colOff>190500</xdr:colOff>
      <xdr:row>44</xdr:row>
      <xdr:rowOff>664800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6CE826CE-3014-423E-843F-3D3849E26E4F}"/>
            </a:ext>
          </a:extLst>
        </xdr:cNvPr>
        <xdr:cNvSpPr txBox="1"/>
      </xdr:nvSpPr>
      <xdr:spPr>
        <a:xfrm>
          <a:off x="3249450" y="304800"/>
          <a:ext cx="4322925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nl-NL" sz="1800" b="1" kern="1200">
              <a:solidFill>
                <a:sysClr val="windowText" lastClr="000000"/>
              </a:solidFill>
            </a:rPr>
            <a:t>Bestelformulier Tracheotomie</a:t>
          </a:r>
          <a:r>
            <a:rPr lang="nl-NL" sz="1800" b="1" kern="1200" baseline="0">
              <a:solidFill>
                <a:sysClr val="windowText" lastClr="000000"/>
              </a:solidFill>
            </a:rPr>
            <a:t> 2026</a:t>
          </a:r>
          <a:endParaRPr lang="nl-NL" sz="1800" b="1" kern="12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0</xdr:colOff>
      <xdr:row>44</xdr:row>
      <xdr:rowOff>95250</xdr:rowOff>
    </xdr:from>
    <xdr:ext cx="2409825" cy="704850"/>
    <xdr:pic>
      <xdr:nvPicPr>
        <xdr:cNvPr id="5" name="Afbeelding 4">
          <a:extLst>
            <a:ext uri="{FF2B5EF4-FFF2-40B4-BE49-F238E27FC236}">
              <a16:creationId xmlns:a16="http://schemas.microsoft.com/office/drawing/2014/main" id="{B51C826F-8FBE-4E59-A6C7-B62AF40854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78" r="10986" b="37685"/>
        <a:stretch>
          <a:fillRect/>
        </a:stretch>
      </xdr:blipFill>
      <xdr:spPr>
        <a:xfrm>
          <a:off x="0" y="95250"/>
          <a:ext cx="2409825" cy="704850"/>
        </a:xfrm>
        <a:prstGeom prst="rect">
          <a:avLst/>
        </a:prstGeom>
      </xdr:spPr>
    </xdr:pic>
    <xdr:clientData/>
  </xdr:oneCellAnchor>
  <xdr:twoCellAnchor>
    <xdr:from>
      <xdr:col>6</xdr:col>
      <xdr:colOff>476250</xdr:colOff>
      <xdr:row>44</xdr:row>
      <xdr:rowOff>295275</xdr:rowOff>
    </xdr:from>
    <xdr:to>
      <xdr:col>6</xdr:col>
      <xdr:colOff>1000125</xdr:colOff>
      <xdr:row>44</xdr:row>
      <xdr:rowOff>655275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9AE97C38-091C-47C6-B587-A61345601849}"/>
            </a:ext>
          </a:extLst>
        </xdr:cNvPr>
        <xdr:cNvSpPr txBox="1"/>
      </xdr:nvSpPr>
      <xdr:spPr>
        <a:xfrm>
          <a:off x="7858125" y="295275"/>
          <a:ext cx="523875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nl-NL" sz="1800" b="1" kern="1200">
              <a:solidFill>
                <a:sysClr val="windowText" lastClr="000000"/>
              </a:solidFill>
            </a:rPr>
            <a:t>p.</a:t>
          </a:r>
          <a:r>
            <a:rPr lang="nl-NL" sz="1800" b="1" kern="1200" baseline="0">
              <a:solidFill>
                <a:sysClr val="windowText" lastClr="000000"/>
              </a:solidFill>
            </a:rPr>
            <a:t> 2</a:t>
          </a:r>
          <a:endParaRPr lang="nl-NL" sz="1800" b="1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123825</xdr:colOff>
      <xdr:row>60</xdr:row>
      <xdr:rowOff>171450</xdr:rowOff>
    </xdr:from>
    <xdr:to>
      <xdr:col>1</xdr:col>
      <xdr:colOff>1371600</xdr:colOff>
      <xdr:row>60</xdr:row>
      <xdr:rowOff>857250</xdr:rowOff>
    </xdr:to>
    <xdr:sp macro="" textlink="">
      <xdr:nvSpPr>
        <xdr:cNvPr id="7" name="Tekstvak 6">
          <a:extLst>
            <a:ext uri="{FF2B5EF4-FFF2-40B4-BE49-F238E27FC236}">
              <a16:creationId xmlns:a16="http://schemas.microsoft.com/office/drawing/2014/main" id="{8F267DF6-58DF-4A1E-85BC-7E5E9DA806EE}"/>
            </a:ext>
          </a:extLst>
        </xdr:cNvPr>
        <xdr:cNvSpPr txBox="1"/>
      </xdr:nvSpPr>
      <xdr:spPr>
        <a:xfrm>
          <a:off x="123825" y="5124450"/>
          <a:ext cx="2324100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200" b="1" kern="1200">
              <a:solidFill>
                <a:sysClr val="windowText" lastClr="000000"/>
              </a:solidFill>
            </a:rPr>
            <a:t>MDS</a:t>
          </a:r>
          <a:r>
            <a:rPr lang="nl-NL" sz="1200" b="1" kern="1200" baseline="0">
              <a:solidFill>
                <a:sysClr val="windowText" lastClr="000000"/>
              </a:solidFill>
            </a:rPr>
            <a:t> Medical / T-Stoma bvba sprl.</a:t>
          </a:r>
        </a:p>
        <a:p>
          <a:endParaRPr lang="nl-NL" sz="1200" b="1" kern="1200" baseline="0">
            <a:solidFill>
              <a:sysClr val="windowText" lastClr="000000"/>
            </a:solidFill>
          </a:endParaRPr>
        </a:p>
        <a:p>
          <a:r>
            <a:rPr lang="nl-NL" sz="1200" b="1" kern="1200" baseline="0">
              <a:solidFill>
                <a:sysClr val="windowText" lastClr="000000"/>
              </a:solidFill>
            </a:rPr>
            <a:t>Web:               www.mdsmedical.be</a:t>
          </a:r>
        </a:p>
      </xdr:txBody>
    </xdr:sp>
    <xdr:clientData/>
  </xdr:twoCellAnchor>
  <xdr:twoCellAnchor>
    <xdr:from>
      <xdr:col>1</xdr:col>
      <xdr:colOff>1638300</xdr:colOff>
      <xdr:row>60</xdr:row>
      <xdr:rowOff>171450</xdr:rowOff>
    </xdr:from>
    <xdr:to>
      <xdr:col>3</xdr:col>
      <xdr:colOff>523875</xdr:colOff>
      <xdr:row>60</xdr:row>
      <xdr:rowOff>857250</xdr:rowOff>
    </xdr:to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22247CDE-B3BA-4A53-BBBE-91BA6F7C0430}"/>
            </a:ext>
          </a:extLst>
        </xdr:cNvPr>
        <xdr:cNvSpPr txBox="1"/>
      </xdr:nvSpPr>
      <xdr:spPr>
        <a:xfrm>
          <a:off x="2714625" y="5124450"/>
          <a:ext cx="2771775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200" b="1" kern="1200">
              <a:solidFill>
                <a:sysClr val="windowText" lastClr="000000"/>
              </a:solidFill>
            </a:rPr>
            <a:t>Phone: 	+3150</a:t>
          </a:r>
          <a:r>
            <a:rPr lang="nl-NL" sz="1200" b="1" kern="1200" baseline="0">
              <a:solidFill>
                <a:sysClr val="windowText" lastClr="000000"/>
              </a:solidFill>
            </a:rPr>
            <a:t> 569 0038</a:t>
          </a:r>
          <a:endParaRPr lang="nl-NL" sz="1200" b="1" kern="1200">
            <a:solidFill>
              <a:sysClr val="windowText" lastClr="000000"/>
            </a:solidFill>
          </a:endParaRPr>
        </a:p>
        <a:p>
          <a:r>
            <a:rPr lang="nl-NL" sz="1200" b="1" kern="1200" baseline="0">
              <a:solidFill>
                <a:sysClr val="windowText" lastClr="000000"/>
              </a:solidFill>
            </a:rPr>
            <a:t>Email:	info@mdsmedical.be</a:t>
          </a:r>
        </a:p>
        <a:p>
          <a:r>
            <a:rPr lang="nl-NL" sz="1200" b="1" kern="1200" baseline="0">
              <a:solidFill>
                <a:sysClr val="windowText" lastClr="000000"/>
              </a:solidFill>
            </a:rPr>
            <a:t>	info@t-stoma.eu</a:t>
          </a:r>
        </a:p>
      </xdr:txBody>
    </xdr:sp>
    <xdr:clientData/>
  </xdr:twoCellAnchor>
  <xdr:twoCellAnchor>
    <xdr:from>
      <xdr:col>4</xdr:col>
      <xdr:colOff>0</xdr:colOff>
      <xdr:row>60</xdr:row>
      <xdr:rowOff>171450</xdr:rowOff>
    </xdr:from>
    <xdr:to>
      <xdr:col>6</xdr:col>
      <xdr:colOff>1123950</xdr:colOff>
      <xdr:row>60</xdr:row>
      <xdr:rowOff>857250</xdr:rowOff>
    </xdr:to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6337413C-EEE2-460C-8174-CC862C463326}"/>
            </a:ext>
          </a:extLst>
        </xdr:cNvPr>
        <xdr:cNvSpPr txBox="1"/>
      </xdr:nvSpPr>
      <xdr:spPr>
        <a:xfrm>
          <a:off x="5905500" y="5124450"/>
          <a:ext cx="2600325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200" b="1" kern="1200">
              <a:solidFill>
                <a:sysClr val="windowText" lastClr="000000"/>
              </a:solidFill>
            </a:rPr>
            <a:t>BTW / TVA:	BE0673613431</a:t>
          </a:r>
        </a:p>
        <a:p>
          <a:r>
            <a:rPr lang="nl-NL" sz="1200" b="1" kern="1200" baseline="0">
              <a:solidFill>
                <a:sysClr val="windowText" lastClr="000000"/>
              </a:solidFill>
            </a:rPr>
            <a:t>Bank BIC:	GEBABEBB</a:t>
          </a:r>
        </a:p>
        <a:p>
          <a:r>
            <a:rPr lang="nl-NL" sz="1200" b="1" kern="1200" baseline="0">
              <a:solidFill>
                <a:sysClr val="windowText" lastClr="000000"/>
              </a:solidFill>
            </a:rPr>
            <a:t>IBAN:	BE76001810504895</a:t>
          </a:r>
        </a:p>
      </xdr:txBody>
    </xdr:sp>
    <xdr:clientData/>
  </xdr:twoCellAnchor>
  <xdr:twoCellAnchor>
    <xdr:from>
      <xdr:col>1</xdr:col>
      <xdr:colOff>1400175</xdr:colOff>
      <xdr:row>60</xdr:row>
      <xdr:rowOff>76200</xdr:rowOff>
    </xdr:from>
    <xdr:to>
      <xdr:col>1</xdr:col>
      <xdr:colOff>1400175</xdr:colOff>
      <xdr:row>60</xdr:row>
      <xdr:rowOff>857250</xdr:rowOff>
    </xdr:to>
    <xdr:cxnSp macro="">
      <xdr:nvCxnSpPr>
        <xdr:cNvPr id="10" name="Rechte verbindingslijn 9">
          <a:extLst>
            <a:ext uri="{FF2B5EF4-FFF2-40B4-BE49-F238E27FC236}">
              <a16:creationId xmlns:a16="http://schemas.microsoft.com/office/drawing/2014/main" id="{E16E4CA8-8597-4EE5-9847-F920D76D8311}"/>
            </a:ext>
          </a:extLst>
        </xdr:cNvPr>
        <xdr:cNvCxnSpPr/>
      </xdr:nvCxnSpPr>
      <xdr:spPr>
        <a:xfrm>
          <a:off x="2476500" y="5029200"/>
          <a:ext cx="0" cy="781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742950</xdr:colOff>
      <xdr:row>60</xdr:row>
      <xdr:rowOff>76200</xdr:rowOff>
    </xdr:from>
    <xdr:to>
      <xdr:col>3</xdr:col>
      <xdr:colOff>742950</xdr:colOff>
      <xdr:row>60</xdr:row>
      <xdr:rowOff>857250</xdr:rowOff>
    </xdr:to>
    <xdr:cxnSp macro="">
      <xdr:nvCxnSpPr>
        <xdr:cNvPr id="12" name="Rechte verbindingslijn 11">
          <a:extLst>
            <a:ext uri="{FF2B5EF4-FFF2-40B4-BE49-F238E27FC236}">
              <a16:creationId xmlns:a16="http://schemas.microsoft.com/office/drawing/2014/main" id="{A5B5178F-8FEB-4B53-9B9B-09C2FC00715C}"/>
            </a:ext>
          </a:extLst>
        </xdr:cNvPr>
        <xdr:cNvCxnSpPr/>
      </xdr:nvCxnSpPr>
      <xdr:spPr>
        <a:xfrm>
          <a:off x="5705475" y="5029200"/>
          <a:ext cx="0" cy="781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8C7B8-5F9A-4ACF-8C3B-0C4BC5507AAB}">
  <sheetPr>
    <pageSetUpPr fitToPage="1"/>
  </sheetPr>
  <dimension ref="A1:G61"/>
  <sheetViews>
    <sheetView tabSelected="1" topLeftCell="A42" zoomScaleNormal="100" workbookViewId="0">
      <selection activeCell="C51" sqref="C51"/>
    </sheetView>
  </sheetViews>
  <sheetFormatPr defaultRowHeight="15" x14ac:dyDescent="0.25"/>
  <cols>
    <col min="1" max="1" width="16.140625" customWidth="1"/>
    <col min="2" max="2" width="50" customWidth="1"/>
    <col min="3" max="3" width="8.28515625" customWidth="1"/>
    <col min="4" max="5" width="14.140625" customWidth="1"/>
    <col min="6" max="6" width="8" customWidth="1"/>
    <col min="7" max="7" width="17.42578125" customWidth="1"/>
  </cols>
  <sheetData>
    <row r="1" spans="1:7" ht="71.25" customHeight="1" x14ac:dyDescent="0.25">
      <c r="A1" s="47" t="s">
        <v>68</v>
      </c>
      <c r="B1" s="47"/>
      <c r="C1" s="47"/>
      <c r="D1" s="47"/>
      <c r="E1" s="47"/>
      <c r="F1" s="47"/>
      <c r="G1" s="47"/>
    </row>
    <row r="2" spans="1:7" ht="18" customHeight="1" x14ac:dyDescent="0.25">
      <c r="A2" s="17" t="s">
        <v>0</v>
      </c>
      <c r="B2" s="20"/>
      <c r="C2" s="20"/>
      <c r="D2" s="26" t="s">
        <v>15</v>
      </c>
      <c r="E2" s="26" t="s">
        <v>16</v>
      </c>
      <c r="F2" s="22" t="s">
        <v>13</v>
      </c>
      <c r="G2" s="27" t="s">
        <v>17</v>
      </c>
    </row>
    <row r="3" spans="1:7" ht="18" customHeight="1" x14ac:dyDescent="0.25">
      <c r="A3" s="19">
        <v>49800</v>
      </c>
      <c r="B3" s="44" t="s">
        <v>19</v>
      </c>
      <c r="C3" s="45"/>
      <c r="D3" s="28">
        <v>78.067199999999985</v>
      </c>
      <c r="E3" s="18">
        <f t="shared" ref="E3:E9" si="0">D3*1.06</f>
        <v>82.751231999999987</v>
      </c>
      <c r="F3" s="25"/>
      <c r="G3" s="18">
        <f t="shared" ref="G3:G9" si="1">F3*E3</f>
        <v>0</v>
      </c>
    </row>
    <row r="4" spans="1:7" ht="18" customHeight="1" x14ac:dyDescent="0.25">
      <c r="A4" s="1">
        <v>49810</v>
      </c>
      <c r="B4" s="44" t="s">
        <v>20</v>
      </c>
      <c r="C4" s="45"/>
      <c r="D4" s="28">
        <v>78.067199999999985</v>
      </c>
      <c r="E4" s="3">
        <f t="shared" si="0"/>
        <v>82.751231999999987</v>
      </c>
      <c r="F4" s="24"/>
      <c r="G4" s="3">
        <f t="shared" si="1"/>
        <v>0</v>
      </c>
    </row>
    <row r="5" spans="1:7" ht="18" customHeight="1" x14ac:dyDescent="0.25">
      <c r="A5" s="1">
        <v>49802</v>
      </c>
      <c r="B5" s="44" t="s">
        <v>21</v>
      </c>
      <c r="C5" s="45"/>
      <c r="D5" s="28">
        <v>91.420799999999986</v>
      </c>
      <c r="E5" s="3">
        <f t="shared" si="0"/>
        <v>96.906047999999984</v>
      </c>
      <c r="F5" s="24"/>
      <c r="G5" s="3">
        <f t="shared" si="1"/>
        <v>0</v>
      </c>
    </row>
    <row r="6" spans="1:7" ht="18" customHeight="1" x14ac:dyDescent="0.25">
      <c r="A6" s="1">
        <v>46440</v>
      </c>
      <c r="B6" s="44" t="s">
        <v>18</v>
      </c>
      <c r="C6" s="45"/>
      <c r="D6" s="28">
        <v>32.767679999999999</v>
      </c>
      <c r="E6" s="3">
        <f t="shared" si="0"/>
        <v>34.7337408</v>
      </c>
      <c r="F6" s="24"/>
      <c r="G6" s="3">
        <f t="shared" si="1"/>
        <v>0</v>
      </c>
    </row>
    <row r="7" spans="1:7" ht="18" customHeight="1" x14ac:dyDescent="0.25">
      <c r="A7" s="1">
        <v>46450</v>
      </c>
      <c r="B7" s="44" t="s">
        <v>22</v>
      </c>
      <c r="C7" s="45"/>
      <c r="D7" s="28">
        <v>58.344959999999993</v>
      </c>
      <c r="E7" s="3">
        <f t="shared" si="0"/>
        <v>61.845657599999996</v>
      </c>
      <c r="F7" s="24"/>
      <c r="G7" s="3">
        <f t="shared" si="1"/>
        <v>0</v>
      </c>
    </row>
    <row r="8" spans="1:7" ht="18" customHeight="1" x14ac:dyDescent="0.25">
      <c r="A8" s="1">
        <v>46460</v>
      </c>
      <c r="B8" s="44" t="s">
        <v>23</v>
      </c>
      <c r="C8" s="45"/>
      <c r="D8" s="28">
        <v>94.070975999999987</v>
      </c>
      <c r="E8" s="3">
        <f t="shared" si="0"/>
        <v>99.715234559999985</v>
      </c>
      <c r="F8" s="24"/>
      <c r="G8" s="3">
        <f t="shared" si="1"/>
        <v>0</v>
      </c>
    </row>
    <row r="9" spans="1:7" ht="18" customHeight="1" x14ac:dyDescent="0.25">
      <c r="A9" s="1">
        <v>46850</v>
      </c>
      <c r="B9" s="44" t="s">
        <v>24</v>
      </c>
      <c r="C9" s="45"/>
      <c r="D9" s="28">
        <v>64.292447999999993</v>
      </c>
      <c r="E9" s="3">
        <f t="shared" si="0"/>
        <v>68.149994879999994</v>
      </c>
      <c r="F9" s="24"/>
      <c r="G9" s="3">
        <f t="shared" si="1"/>
        <v>0</v>
      </c>
    </row>
    <row r="10" spans="1:7" ht="18" customHeight="1" x14ac:dyDescent="0.25">
      <c r="A10" s="17" t="s">
        <v>26</v>
      </c>
      <c r="B10" s="20"/>
      <c r="C10" s="20"/>
      <c r="D10" s="20"/>
      <c r="E10" s="20"/>
      <c r="F10" s="22" t="s">
        <v>13</v>
      </c>
      <c r="G10" s="21"/>
    </row>
    <row r="11" spans="1:7" ht="18" customHeight="1" x14ac:dyDescent="0.25">
      <c r="A11" s="1">
        <v>46480</v>
      </c>
      <c r="B11" s="44" t="s">
        <v>25</v>
      </c>
      <c r="C11" s="45"/>
      <c r="D11" s="28">
        <v>111.93398399999998</v>
      </c>
      <c r="E11" s="3">
        <f>D11*1.06</f>
        <v>118.65002303999998</v>
      </c>
      <c r="F11" s="24"/>
      <c r="G11" s="3">
        <f>F11*E11</f>
        <v>0</v>
      </c>
    </row>
    <row r="12" spans="1:7" ht="18" customHeight="1" x14ac:dyDescent="0.25">
      <c r="A12" s="1">
        <v>46485</v>
      </c>
      <c r="B12" s="44" t="s">
        <v>27</v>
      </c>
      <c r="C12" s="45"/>
      <c r="D12" s="28">
        <v>117.90201599999999</v>
      </c>
      <c r="E12" s="3">
        <f>D12*1.06</f>
        <v>124.97613695999999</v>
      </c>
      <c r="F12" s="24"/>
      <c r="G12" s="3">
        <f>F12*E12</f>
        <v>0</v>
      </c>
    </row>
    <row r="13" spans="1:7" ht="18" customHeight="1" x14ac:dyDescent="0.25">
      <c r="A13" s="1">
        <v>46487</v>
      </c>
      <c r="B13" s="44" t="s">
        <v>28</v>
      </c>
      <c r="C13" s="45"/>
      <c r="D13" s="28">
        <v>228.23356799999996</v>
      </c>
      <c r="E13" s="3">
        <f>D13*1.06</f>
        <v>241.92758207999998</v>
      </c>
      <c r="F13" s="24"/>
      <c r="G13" s="3">
        <f>F13*E13</f>
        <v>0</v>
      </c>
    </row>
    <row r="14" spans="1:7" ht="18" customHeight="1" x14ac:dyDescent="0.25">
      <c r="A14" s="1">
        <v>46489</v>
      </c>
      <c r="B14" s="44" t="s">
        <v>29</v>
      </c>
      <c r="C14" s="45"/>
      <c r="D14" s="28">
        <v>287.75980799999996</v>
      </c>
      <c r="E14" s="3">
        <f>D14*1.06</f>
        <v>305.02539647999998</v>
      </c>
      <c r="F14" s="24"/>
      <c r="G14" s="3">
        <f>F14*E14</f>
        <v>0</v>
      </c>
    </row>
    <row r="15" spans="1:7" ht="18" customHeight="1" x14ac:dyDescent="0.25">
      <c r="A15" s="17" t="s">
        <v>1</v>
      </c>
      <c r="B15" s="20"/>
      <c r="C15" s="20"/>
      <c r="D15" s="20"/>
      <c r="E15" s="20"/>
      <c r="F15" s="22" t="s">
        <v>13</v>
      </c>
      <c r="G15" s="21"/>
    </row>
    <row r="16" spans="1:7" ht="18" customHeight="1" x14ac:dyDescent="0.25">
      <c r="A16" s="1">
        <v>27131</v>
      </c>
      <c r="B16" s="44" t="s">
        <v>30</v>
      </c>
      <c r="C16" s="45"/>
      <c r="D16" s="28">
        <v>15.880512</v>
      </c>
      <c r="E16" s="3">
        <f t="shared" ref="E16:E17" si="2">D16*1.06</f>
        <v>16.833342720000001</v>
      </c>
      <c r="F16" s="24"/>
      <c r="G16" s="3">
        <f t="shared" ref="G16:G17" si="3">F16*E16</f>
        <v>0</v>
      </c>
    </row>
    <row r="17" spans="1:7" ht="18" customHeight="1" x14ac:dyDescent="0.25">
      <c r="A17" s="1">
        <v>27132</v>
      </c>
      <c r="B17" s="44" t="s">
        <v>31</v>
      </c>
      <c r="C17" s="45"/>
      <c r="D17" s="28">
        <v>19.075104</v>
      </c>
      <c r="E17" s="3">
        <f t="shared" si="2"/>
        <v>20.219610240000002</v>
      </c>
      <c r="F17" s="24"/>
      <c r="G17" s="3">
        <f t="shared" si="3"/>
        <v>0</v>
      </c>
    </row>
    <row r="18" spans="1:7" ht="18" customHeight="1" x14ac:dyDescent="0.25">
      <c r="A18" s="17" t="s">
        <v>32</v>
      </c>
      <c r="B18" s="20"/>
      <c r="C18" s="20"/>
      <c r="D18" s="20"/>
      <c r="E18" s="20"/>
      <c r="F18" s="22" t="s">
        <v>13</v>
      </c>
      <c r="G18" s="21"/>
    </row>
    <row r="19" spans="1:7" ht="18" customHeight="1" x14ac:dyDescent="0.25">
      <c r="A19" s="1">
        <v>32550</v>
      </c>
      <c r="B19" s="44" t="s">
        <v>33</v>
      </c>
      <c r="C19" s="45"/>
      <c r="D19" s="28">
        <v>3.4924799999999996</v>
      </c>
      <c r="E19" s="3">
        <f t="shared" ref="E19:E20" si="4">D19*1.06</f>
        <v>3.7020287999999999</v>
      </c>
      <c r="F19" s="24"/>
      <c r="G19" s="3">
        <f t="shared" ref="G19:G20" si="5">F19*E19</f>
        <v>0</v>
      </c>
    </row>
    <row r="20" spans="1:7" ht="18" customHeight="1" x14ac:dyDescent="0.25">
      <c r="A20" s="1">
        <v>32005</v>
      </c>
      <c r="B20" s="44" t="s">
        <v>34</v>
      </c>
      <c r="C20" s="45"/>
      <c r="D20" s="28">
        <v>7.7553599999999987</v>
      </c>
      <c r="E20" s="3">
        <f t="shared" si="4"/>
        <v>8.2206815999999989</v>
      </c>
      <c r="F20" s="24"/>
      <c r="G20" s="3">
        <f t="shared" si="5"/>
        <v>0</v>
      </c>
    </row>
    <row r="21" spans="1:7" ht="18" customHeight="1" x14ac:dyDescent="0.25">
      <c r="A21" s="17" t="s">
        <v>35</v>
      </c>
      <c r="B21" s="20"/>
      <c r="C21" s="20"/>
      <c r="D21" s="20"/>
      <c r="E21" s="20"/>
      <c r="F21" s="22" t="s">
        <v>13</v>
      </c>
      <c r="G21" s="21"/>
    </row>
    <row r="22" spans="1:7" ht="18" customHeight="1" x14ac:dyDescent="0.25">
      <c r="A22" s="1" t="s">
        <v>36</v>
      </c>
      <c r="B22" s="44" t="s">
        <v>37</v>
      </c>
      <c r="C22" s="45"/>
      <c r="D22" s="28">
        <v>19.845503999999998</v>
      </c>
      <c r="E22" s="3">
        <f t="shared" ref="E22:E23" si="6">D22*1.06</f>
        <v>21.036234239999999</v>
      </c>
      <c r="F22" s="24"/>
      <c r="G22" s="3">
        <f t="shared" ref="G22:G23" si="7">F22*E22</f>
        <v>0</v>
      </c>
    </row>
    <row r="23" spans="1:7" ht="18" customHeight="1" x14ac:dyDescent="0.25">
      <c r="A23" s="1" t="s">
        <v>38</v>
      </c>
      <c r="B23" s="2" t="s">
        <v>39</v>
      </c>
      <c r="C23" s="24"/>
      <c r="D23" s="28">
        <v>10.682879999999999</v>
      </c>
      <c r="E23" s="3">
        <f t="shared" si="6"/>
        <v>11.323852799999999</v>
      </c>
      <c r="F23" s="24"/>
      <c r="G23" s="3">
        <f t="shared" si="7"/>
        <v>0</v>
      </c>
    </row>
    <row r="24" spans="1:7" ht="18" customHeight="1" x14ac:dyDescent="0.25">
      <c r="A24" s="1">
        <v>31110</v>
      </c>
      <c r="B24" s="44" t="s">
        <v>40</v>
      </c>
      <c r="C24" s="45"/>
      <c r="D24" s="28">
        <v>6.9438719999999989</v>
      </c>
      <c r="E24" s="3">
        <f t="shared" ref="E24" si="8">D24*1.06</f>
        <v>7.3605043199999995</v>
      </c>
      <c r="F24" s="24"/>
      <c r="G24" s="3">
        <f t="shared" ref="G24" si="9">F24*E24</f>
        <v>0</v>
      </c>
    </row>
    <row r="25" spans="1:7" ht="18" customHeight="1" x14ac:dyDescent="0.25">
      <c r="A25" s="1">
        <v>31920</v>
      </c>
      <c r="B25" s="44" t="s">
        <v>41</v>
      </c>
      <c r="C25" s="45"/>
      <c r="D25" s="28">
        <v>8.9366399999999988</v>
      </c>
      <c r="E25" s="3">
        <f t="shared" ref="E25:E28" si="10">D25*1.06</f>
        <v>9.4728383999999988</v>
      </c>
      <c r="F25" s="24"/>
      <c r="G25" s="3">
        <f t="shared" ref="G25:G28" si="11">F25*E25</f>
        <v>0</v>
      </c>
    </row>
    <row r="26" spans="1:7" ht="18" customHeight="1" x14ac:dyDescent="0.25">
      <c r="A26" s="1">
        <v>31180</v>
      </c>
      <c r="B26" s="44" t="s">
        <v>42</v>
      </c>
      <c r="C26" s="45"/>
      <c r="D26" s="28">
        <v>11.720351999999998</v>
      </c>
      <c r="E26" s="3">
        <f t="shared" si="10"/>
        <v>12.423573119999999</v>
      </c>
      <c r="F26" s="24"/>
      <c r="G26" s="3">
        <f t="shared" si="11"/>
        <v>0</v>
      </c>
    </row>
    <row r="27" spans="1:7" ht="18" customHeight="1" x14ac:dyDescent="0.25">
      <c r="A27" s="1">
        <v>33260</v>
      </c>
      <c r="B27" s="44" t="s">
        <v>43</v>
      </c>
      <c r="C27" s="45"/>
      <c r="D27" s="28">
        <v>11.71008</v>
      </c>
      <c r="E27" s="3">
        <f t="shared" si="10"/>
        <v>12.412684800000001</v>
      </c>
      <c r="F27" s="24"/>
      <c r="G27" s="3">
        <f t="shared" si="11"/>
        <v>0</v>
      </c>
    </row>
    <row r="28" spans="1:7" ht="18" customHeight="1" x14ac:dyDescent="0.25">
      <c r="A28" s="1">
        <v>33210</v>
      </c>
      <c r="B28" s="44" t="s">
        <v>44</v>
      </c>
      <c r="C28" s="45"/>
      <c r="D28" s="28">
        <v>11.71008</v>
      </c>
      <c r="E28" s="3">
        <f t="shared" si="10"/>
        <v>12.412684800000001</v>
      </c>
      <c r="F28" s="24"/>
      <c r="G28" s="3">
        <f t="shared" si="11"/>
        <v>0</v>
      </c>
    </row>
    <row r="29" spans="1:7" ht="18" customHeight="1" x14ac:dyDescent="0.25">
      <c r="A29" s="17" t="s">
        <v>45</v>
      </c>
      <c r="B29" s="20"/>
      <c r="C29" s="20"/>
      <c r="D29" s="20"/>
      <c r="E29" s="20"/>
      <c r="F29" s="22" t="s">
        <v>13</v>
      </c>
      <c r="G29" s="21"/>
    </row>
    <row r="30" spans="1:7" ht="18" customHeight="1" x14ac:dyDescent="0.25">
      <c r="A30" s="1">
        <v>30609</v>
      </c>
      <c r="B30" s="44" t="s">
        <v>48</v>
      </c>
      <c r="C30" s="45"/>
      <c r="D30" s="28">
        <v>7.5499199999999984</v>
      </c>
      <c r="E30" s="3">
        <f t="shared" ref="E30" si="12">D30*1.06</f>
        <v>8.0029151999999986</v>
      </c>
      <c r="F30" s="24"/>
      <c r="G30" s="3">
        <f t="shared" ref="G30" si="13">F30*E30</f>
        <v>0</v>
      </c>
    </row>
    <row r="31" spans="1:7" ht="18" customHeight="1" x14ac:dyDescent="0.25">
      <c r="A31" s="1">
        <v>30623</v>
      </c>
      <c r="B31" s="44" t="s">
        <v>47</v>
      </c>
      <c r="C31" s="45"/>
      <c r="D31" s="28">
        <v>8.9571839999999998</v>
      </c>
      <c r="E31" s="3">
        <f t="shared" ref="E31:E37" si="14">D31*1.06</f>
        <v>9.4946150400000011</v>
      </c>
      <c r="F31" s="24"/>
      <c r="G31" s="3">
        <f t="shared" ref="G31:G37" si="15">F31*E31</f>
        <v>0</v>
      </c>
    </row>
    <row r="32" spans="1:7" ht="18" customHeight="1" x14ac:dyDescent="0.25">
      <c r="A32" s="1">
        <v>30663</v>
      </c>
      <c r="B32" s="44" t="s">
        <v>49</v>
      </c>
      <c r="C32" s="45"/>
      <c r="D32" s="28">
        <v>8.5463039999999992</v>
      </c>
      <c r="E32" s="3">
        <f t="shared" si="14"/>
        <v>9.0590822400000004</v>
      </c>
      <c r="F32" s="24"/>
      <c r="G32" s="3">
        <f t="shared" si="15"/>
        <v>0</v>
      </c>
    </row>
    <row r="33" spans="1:7" ht="18" customHeight="1" x14ac:dyDescent="0.25">
      <c r="A33" s="1">
        <v>30669</v>
      </c>
      <c r="B33" s="44" t="s">
        <v>50</v>
      </c>
      <c r="C33" s="45"/>
      <c r="D33" s="28">
        <v>14.750591999999997</v>
      </c>
      <c r="E33" s="3">
        <f t="shared" si="14"/>
        <v>15.635627519999998</v>
      </c>
      <c r="F33" s="24"/>
      <c r="G33" s="3">
        <f t="shared" si="15"/>
        <v>0</v>
      </c>
    </row>
    <row r="34" spans="1:7" ht="18" customHeight="1" x14ac:dyDescent="0.25">
      <c r="A34" s="1">
        <v>30860</v>
      </c>
      <c r="B34" s="44" t="s">
        <v>51</v>
      </c>
      <c r="C34" s="45"/>
      <c r="D34" s="28">
        <v>41.683775999999995</v>
      </c>
      <c r="E34" s="3">
        <f t="shared" ref="E34:E35" si="16">D34*1.06</f>
        <v>44.184802559999994</v>
      </c>
      <c r="F34" s="24"/>
      <c r="G34" s="3">
        <f t="shared" ref="G34:G35" si="17">F34*E34</f>
        <v>0</v>
      </c>
    </row>
    <row r="35" spans="1:7" ht="18" customHeight="1" x14ac:dyDescent="0.25">
      <c r="A35" s="1">
        <v>30861</v>
      </c>
      <c r="B35" s="44" t="s">
        <v>52</v>
      </c>
      <c r="C35" s="45"/>
      <c r="D35" s="28">
        <v>41.683775999999995</v>
      </c>
      <c r="E35" s="3">
        <f t="shared" si="16"/>
        <v>44.184802559999994</v>
      </c>
      <c r="F35" s="24"/>
      <c r="G35" s="3">
        <f t="shared" si="17"/>
        <v>0</v>
      </c>
    </row>
    <row r="36" spans="1:7" ht="18" customHeight="1" x14ac:dyDescent="0.25">
      <c r="A36" s="1">
        <v>30862</v>
      </c>
      <c r="B36" s="44" t="s">
        <v>53</v>
      </c>
      <c r="C36" s="45"/>
      <c r="D36" s="28">
        <v>41.683775999999995</v>
      </c>
      <c r="E36" s="3">
        <f t="shared" si="14"/>
        <v>44.184802559999994</v>
      </c>
      <c r="F36" s="24"/>
      <c r="G36" s="3">
        <f t="shared" si="15"/>
        <v>0</v>
      </c>
    </row>
    <row r="37" spans="1:7" ht="18" customHeight="1" x14ac:dyDescent="0.25">
      <c r="A37" s="1">
        <v>30864</v>
      </c>
      <c r="B37" s="44" t="s">
        <v>54</v>
      </c>
      <c r="C37" s="45"/>
      <c r="D37" s="28">
        <v>27.785759999999996</v>
      </c>
      <c r="E37" s="3">
        <f t="shared" si="14"/>
        <v>29.452905599999998</v>
      </c>
      <c r="F37" s="24"/>
      <c r="G37" s="3">
        <f t="shared" si="15"/>
        <v>0</v>
      </c>
    </row>
    <row r="38" spans="1:7" ht="18" customHeight="1" x14ac:dyDescent="0.25">
      <c r="A38" s="1" t="s">
        <v>14</v>
      </c>
      <c r="B38" s="2" t="s">
        <v>55</v>
      </c>
      <c r="C38" s="24"/>
      <c r="D38" s="28">
        <v>13.661759999999999</v>
      </c>
      <c r="E38" s="3">
        <f>D38*1.06</f>
        <v>14.4814656</v>
      </c>
      <c r="F38" s="24"/>
      <c r="G38" s="3">
        <f>F38*E38</f>
        <v>0</v>
      </c>
    </row>
    <row r="39" spans="1:7" ht="18" customHeight="1" x14ac:dyDescent="0.25">
      <c r="A39" s="1" t="s">
        <v>46</v>
      </c>
      <c r="B39" s="2" t="s">
        <v>56</v>
      </c>
      <c r="C39" s="24"/>
      <c r="D39" s="28">
        <v>20.543999999999997</v>
      </c>
      <c r="E39" s="3">
        <f>D39*1.06</f>
        <v>21.776639999999997</v>
      </c>
      <c r="F39" s="24"/>
      <c r="G39" s="3">
        <f>F39*E39</f>
        <v>0</v>
      </c>
    </row>
    <row r="40" spans="1:7" ht="18" customHeight="1" x14ac:dyDescent="0.25">
      <c r="A40" s="1" t="s">
        <v>3</v>
      </c>
      <c r="B40" s="2" t="s">
        <v>57</v>
      </c>
      <c r="C40" s="24"/>
      <c r="D40" s="28">
        <v>20.543999999999997</v>
      </c>
      <c r="E40" s="3">
        <f>D40*1.06</f>
        <v>21.776639999999997</v>
      </c>
      <c r="F40" s="24"/>
      <c r="G40" s="3">
        <f>F40*E40</f>
        <v>0</v>
      </c>
    </row>
    <row r="41" spans="1:7" ht="18" customHeight="1" x14ac:dyDescent="0.25">
      <c r="A41" s="1" t="s">
        <v>4</v>
      </c>
      <c r="B41" s="2" t="s">
        <v>59</v>
      </c>
      <c r="C41" s="24"/>
      <c r="D41" s="28">
        <v>28.761599999999998</v>
      </c>
      <c r="E41" s="3">
        <f>D41*1.06</f>
        <v>30.487296000000001</v>
      </c>
      <c r="F41" s="24"/>
      <c r="G41" s="3">
        <f>F41*E41</f>
        <v>0</v>
      </c>
    </row>
    <row r="42" spans="1:7" ht="18" customHeight="1" x14ac:dyDescent="0.25">
      <c r="A42" s="1" t="s">
        <v>5</v>
      </c>
      <c r="B42" s="2" t="s">
        <v>58</v>
      </c>
      <c r="C42" s="24"/>
      <c r="D42" s="28">
        <v>24.139199999999999</v>
      </c>
      <c r="E42" s="3">
        <f>D42*1.06</f>
        <v>25.587551999999999</v>
      </c>
      <c r="F42" s="24"/>
      <c r="G42" s="3">
        <f>F42*E42</f>
        <v>0</v>
      </c>
    </row>
    <row r="43" spans="1:7" ht="22.5" customHeight="1" x14ac:dyDescent="0.25">
      <c r="A43" s="36"/>
      <c r="B43" s="37"/>
      <c r="C43" s="37"/>
      <c r="D43" s="37"/>
      <c r="E43" s="37"/>
      <c r="F43" s="38" t="s">
        <v>69</v>
      </c>
      <c r="G43" s="39">
        <f>SUM(G30:G42,G22:G28,G19:G20,G16:G17,G11:G14,G3:G9)</f>
        <v>0</v>
      </c>
    </row>
    <row r="44" spans="1:7" ht="107.25" customHeight="1" x14ac:dyDescent="0.25"/>
    <row r="45" spans="1:7" ht="75" customHeight="1" x14ac:dyDescent="0.25">
      <c r="A45" s="47" t="s">
        <v>68</v>
      </c>
      <c r="B45" s="47"/>
      <c r="C45" s="47"/>
      <c r="D45" s="47"/>
      <c r="E45" s="47"/>
      <c r="F45" s="47"/>
      <c r="G45" s="47"/>
    </row>
    <row r="46" spans="1:7" ht="18" customHeight="1" x14ac:dyDescent="0.25">
      <c r="A46" s="17" t="s">
        <v>60</v>
      </c>
      <c r="B46" s="20"/>
      <c r="C46" s="20"/>
      <c r="D46" s="20"/>
      <c r="E46" s="20"/>
      <c r="F46" s="22" t="s">
        <v>13</v>
      </c>
      <c r="G46" s="21"/>
    </row>
    <row r="47" spans="1:7" ht="18" customHeight="1" x14ac:dyDescent="0.25">
      <c r="A47" s="1">
        <v>47000</v>
      </c>
      <c r="B47" s="44" t="s">
        <v>2</v>
      </c>
      <c r="C47" s="45"/>
      <c r="D47" s="28">
        <v>19.516799999999996</v>
      </c>
      <c r="E47" s="3">
        <f t="shared" ref="E47:E52" si="18">D47*1.06</f>
        <v>20.687807999999997</v>
      </c>
      <c r="F47" s="24"/>
      <c r="G47" s="3">
        <f t="shared" ref="G47:G52" si="19">F47*E47</f>
        <v>0</v>
      </c>
    </row>
    <row r="48" spans="1:7" ht="18" customHeight="1" x14ac:dyDescent="0.25">
      <c r="A48" s="1">
        <v>49812</v>
      </c>
      <c r="B48" s="44" t="s">
        <v>63</v>
      </c>
      <c r="C48" s="45"/>
      <c r="D48" s="28">
        <v>3.7698239999999994</v>
      </c>
      <c r="E48" s="3">
        <f t="shared" si="18"/>
        <v>3.9960134399999996</v>
      </c>
      <c r="F48" s="24"/>
      <c r="G48" s="3">
        <f t="shared" si="19"/>
        <v>0</v>
      </c>
    </row>
    <row r="49" spans="1:7" ht="18" customHeight="1" x14ac:dyDescent="0.25">
      <c r="A49" s="1">
        <v>67600</v>
      </c>
      <c r="B49" s="44" t="s">
        <v>64</v>
      </c>
      <c r="C49" s="45"/>
      <c r="D49" s="28">
        <v>298.91519999999997</v>
      </c>
      <c r="E49" s="3">
        <f t="shared" si="18"/>
        <v>316.85011199999997</v>
      </c>
      <c r="F49" s="24"/>
      <c r="G49" s="3">
        <f t="shared" si="19"/>
        <v>0</v>
      </c>
    </row>
    <row r="50" spans="1:7" ht="18" customHeight="1" x14ac:dyDescent="0.25">
      <c r="A50" s="1">
        <v>60506</v>
      </c>
      <c r="B50" s="44" t="s">
        <v>65</v>
      </c>
      <c r="C50" s="45"/>
      <c r="D50" s="28">
        <v>5.0127359999999994</v>
      </c>
      <c r="E50" s="3">
        <f t="shared" si="18"/>
        <v>5.3135001599999994</v>
      </c>
      <c r="F50" s="24"/>
      <c r="G50" s="3">
        <f t="shared" si="19"/>
        <v>0</v>
      </c>
    </row>
    <row r="51" spans="1:7" ht="18" customHeight="1" x14ac:dyDescent="0.25">
      <c r="A51" s="1" t="s">
        <v>61</v>
      </c>
      <c r="B51" s="2" t="s">
        <v>66</v>
      </c>
      <c r="C51" s="24"/>
      <c r="D51" s="28">
        <v>18.181439999999998</v>
      </c>
      <c r="E51" s="3">
        <f t="shared" si="18"/>
        <v>19.272326400000001</v>
      </c>
      <c r="F51" s="24"/>
      <c r="G51" s="3">
        <f t="shared" si="19"/>
        <v>0</v>
      </c>
    </row>
    <row r="52" spans="1:7" ht="18" customHeight="1" x14ac:dyDescent="0.25">
      <c r="A52" s="1" t="s">
        <v>62</v>
      </c>
      <c r="B52" s="2" t="s">
        <v>67</v>
      </c>
      <c r="C52" s="24"/>
      <c r="D52" s="28">
        <v>18.181439999999998</v>
      </c>
      <c r="E52" s="3">
        <f t="shared" si="18"/>
        <v>19.272326400000001</v>
      </c>
      <c r="F52" s="24"/>
      <c r="G52" s="3">
        <f t="shared" si="19"/>
        <v>0</v>
      </c>
    </row>
    <row r="53" spans="1:7" ht="18" customHeight="1" x14ac:dyDescent="0.25">
      <c r="A53" s="30"/>
      <c r="B53" s="31"/>
      <c r="C53" s="32"/>
      <c r="D53" s="33"/>
      <c r="E53" s="34"/>
      <c r="F53" s="35" t="s">
        <v>70</v>
      </c>
      <c r="G53" s="48">
        <f>SUM(G47:G52)</f>
        <v>0</v>
      </c>
    </row>
    <row r="54" spans="1:7" ht="18" customHeight="1" x14ac:dyDescent="0.25">
      <c r="A54" s="30"/>
      <c r="B54" s="31"/>
      <c r="C54" s="32"/>
      <c r="D54" s="33"/>
      <c r="E54" s="34"/>
      <c r="F54" s="35" t="s">
        <v>71</v>
      </c>
      <c r="G54" s="48">
        <f>Hulpmiddelen!G43</f>
        <v>0</v>
      </c>
    </row>
    <row r="55" spans="1:7" ht="21.75" customHeight="1" x14ac:dyDescent="0.25">
      <c r="A55" s="42" t="s">
        <v>72</v>
      </c>
      <c r="B55" s="43"/>
      <c r="C55" s="43"/>
      <c r="D55" s="43"/>
      <c r="E55" s="43"/>
      <c r="F55" s="43"/>
      <c r="G55" s="29">
        <f>SUM(G53:G54)</f>
        <v>0</v>
      </c>
    </row>
    <row r="56" spans="1:7" ht="27.75" customHeight="1" x14ac:dyDescent="0.25">
      <c r="A56" s="6" t="s">
        <v>6</v>
      </c>
      <c r="B56" s="7"/>
      <c r="C56" s="7"/>
      <c r="D56" s="8"/>
      <c r="E56" s="9" t="s">
        <v>7</v>
      </c>
      <c r="F56" s="46"/>
      <c r="G56" s="46"/>
    </row>
    <row r="57" spans="1:7" ht="30" customHeight="1" x14ac:dyDescent="0.25">
      <c r="A57" s="6" t="s">
        <v>8</v>
      </c>
      <c r="B57" s="7"/>
      <c r="C57" s="7"/>
      <c r="D57" s="8"/>
      <c r="E57" s="9" t="s">
        <v>9</v>
      </c>
      <c r="F57" s="40"/>
      <c r="G57" s="40"/>
    </row>
    <row r="58" spans="1:7" ht="30" customHeight="1" x14ac:dyDescent="0.25">
      <c r="A58" s="10" t="s">
        <v>10</v>
      </c>
      <c r="B58" s="11"/>
      <c r="C58" s="11"/>
      <c r="D58" s="12"/>
      <c r="E58" s="13" t="s">
        <v>11</v>
      </c>
      <c r="F58" s="40"/>
      <c r="G58" s="40"/>
    </row>
    <row r="59" spans="1:7" ht="43.5" customHeight="1" x14ac:dyDescent="0.25">
      <c r="A59" s="14" t="s">
        <v>12</v>
      </c>
      <c r="B59" s="15"/>
      <c r="C59" s="23"/>
      <c r="D59" s="5"/>
      <c r="E59" s="5"/>
    </row>
    <row r="60" spans="1:7" ht="3.75" customHeight="1" x14ac:dyDescent="0.25">
      <c r="A60" s="4"/>
      <c r="D60" s="16"/>
      <c r="E60" s="16"/>
      <c r="G60" s="16"/>
    </row>
    <row r="61" spans="1:7" ht="75" customHeight="1" x14ac:dyDescent="0.25">
      <c r="A61" s="41"/>
      <c r="B61" s="41"/>
      <c r="C61" s="41"/>
      <c r="D61" s="41"/>
      <c r="E61" s="41"/>
      <c r="F61" s="41"/>
      <c r="G61" s="41"/>
    </row>
  </sheetData>
  <sheetProtection algorithmName="SHA-512" hashValue="WUVMFcKgZeEuIeKNYTN3XfTUjv6LdypxjSlV7a+J0HyxZBcpFs54BBapSeYYDilNLBXCYdCHrOmi4Yy4n44clw==" saltValue="VM4kREi6IwQpAYHDFd8+UA==" spinCount="100000" sheet="1" selectLockedCells="1"/>
  <mergeCells count="40">
    <mergeCell ref="B34:C34"/>
    <mergeCell ref="B47:C47"/>
    <mergeCell ref="B49:C49"/>
    <mergeCell ref="B48:C48"/>
    <mergeCell ref="B26:C26"/>
    <mergeCell ref="B27:C27"/>
    <mergeCell ref="B28:C28"/>
    <mergeCell ref="B20:C20"/>
    <mergeCell ref="B33:C33"/>
    <mergeCell ref="B24:C24"/>
    <mergeCell ref="B25:C25"/>
    <mergeCell ref="B30:C30"/>
    <mergeCell ref="A45:G45"/>
    <mergeCell ref="B3:C3"/>
    <mergeCell ref="B4:C4"/>
    <mergeCell ref="B5:C5"/>
    <mergeCell ref="B7:C7"/>
    <mergeCell ref="B8:C8"/>
    <mergeCell ref="B31:C31"/>
    <mergeCell ref="B32:C32"/>
    <mergeCell ref="B36:C36"/>
    <mergeCell ref="B37:C37"/>
    <mergeCell ref="B35:C35"/>
    <mergeCell ref="B19:C19"/>
    <mergeCell ref="B22:C22"/>
    <mergeCell ref="A1:G1"/>
    <mergeCell ref="B13:C13"/>
    <mergeCell ref="B14:C14"/>
    <mergeCell ref="B16:C16"/>
    <mergeCell ref="B17:C17"/>
    <mergeCell ref="B9:C9"/>
    <mergeCell ref="B11:C11"/>
    <mergeCell ref="B12:C12"/>
    <mergeCell ref="B6:C6"/>
    <mergeCell ref="F58:G58"/>
    <mergeCell ref="A61:G61"/>
    <mergeCell ref="A55:F55"/>
    <mergeCell ref="B50:C50"/>
    <mergeCell ref="F56:G56"/>
    <mergeCell ref="F57:G57"/>
  </mergeCells>
  <pageMargins left="0.31496062992125984" right="0" top="0.35433070866141736" bottom="0.35433070866141736" header="0.31496062992125984" footer="0.31496062992125984"/>
  <pageSetup paperSize="9" scale="7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b29cea9-0f15-4964-b566-3627dd150b91">QAVEJW367CEZ-522001092-168115</_dlc_DocId>
    <lcf76f155ced4ddcb4097134ff3c332f xmlns="3d289afa-2c8c-4740-bb3e-3f24aac48bdd">
      <Terms xmlns="http://schemas.microsoft.com/office/infopath/2007/PartnerControls"/>
    </lcf76f155ced4ddcb4097134ff3c332f>
    <TaxCatchAll xmlns="2b29cea9-0f15-4964-b566-3627dd150b91" xsi:nil="true"/>
    <_dlc_DocIdUrl xmlns="2b29cea9-0f15-4964-b566-3627dd150b91">
      <Url>https://disposablesstore.sharepoint.com/sites/cloud_mds/_layouts/15/DocIdRedir.aspx?ID=QAVEJW367CEZ-522001092-168115</Url>
      <Description>QAVEJW367CEZ-522001092-168115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246EA83ED09D43AC06A59577181871" ma:contentTypeVersion="16" ma:contentTypeDescription="Een nieuw document maken." ma:contentTypeScope="" ma:versionID="e99bbabcbe55fcec0a548de6847ffe6c">
  <xsd:schema xmlns:xsd="http://www.w3.org/2001/XMLSchema" xmlns:xs="http://www.w3.org/2001/XMLSchema" xmlns:p="http://schemas.microsoft.com/office/2006/metadata/properties" xmlns:ns2="2b29cea9-0f15-4964-b566-3627dd150b91" xmlns:ns3="3d289afa-2c8c-4740-bb3e-3f24aac48bdd" targetNamespace="http://schemas.microsoft.com/office/2006/metadata/properties" ma:root="true" ma:fieldsID="bc36b831a6d366a1a4497cf2bdd2c9d8" ns2:_="" ns3:_="">
    <xsd:import namespace="2b29cea9-0f15-4964-b566-3627dd150b91"/>
    <xsd:import namespace="3d289afa-2c8c-4740-bb3e-3f24aac48bd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29cea9-0f15-4964-b566-3627dd150b9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029694b-62cf-4fb2-bd8a-be96c028f72e}" ma:internalName="TaxCatchAll" ma:showField="CatchAllData" ma:web="2b29cea9-0f15-4964-b566-3627dd150b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89afa-2c8c-4740-bb3e-3f24aac48b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7dd0bc6-3ad1-45bd-9eb5-b9c30219f3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46896-8C64-41AA-BF49-8007DEA983C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867DF13-D202-4D7B-B2BA-BC31D47B46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F7916C-E45F-451E-994E-EC67D9AD965C}">
  <ds:schemaRefs>
    <ds:schemaRef ds:uri="http://schemas.microsoft.com/office/2006/metadata/properties"/>
    <ds:schemaRef ds:uri="http://schemas.microsoft.com/office/infopath/2007/PartnerControls"/>
    <ds:schemaRef ds:uri="2b29cea9-0f15-4964-b566-3627dd150b91"/>
    <ds:schemaRef ds:uri="3d289afa-2c8c-4740-bb3e-3f24aac48bdd"/>
  </ds:schemaRefs>
</ds:datastoreItem>
</file>

<file path=customXml/itemProps4.xml><?xml version="1.0" encoding="utf-8"?>
<ds:datastoreItem xmlns:ds="http://schemas.openxmlformats.org/officeDocument/2006/customXml" ds:itemID="{842BB928-F4C4-4E9C-9978-D709B91CEB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29cea9-0f15-4964-b566-3627dd150b91"/>
    <ds:schemaRef ds:uri="3d289afa-2c8c-4740-bb3e-3f24aac48b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Hulpmiddelen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Jorrit de Boer | MDS B.V.</dc:creator>
  <cp:lastModifiedBy>Jorrit de Boer | MDS B.V.</cp:lastModifiedBy>
  <cp:lastPrinted>2025-12-15T11:32:27Z</cp:lastPrinted>
  <dcterms:created xsi:type="dcterms:W3CDTF">2025-02-27T11:30:16Z</dcterms:created>
  <dcterms:modified xsi:type="dcterms:W3CDTF">2025-12-15T15:05:05Z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0x0101008F246EA83ED09D43AC06A59577181871</vt:lpwstr>
  </property>
  <property fmtid="{D5CDD505-2E9C-101B-9397-08002B2CF9AE}" pid="3" name="_dlc_DocIdItemGuid">
    <vt:lpwstr>4dc25b60-a8bc-42fe-af32-9e7935bb7972</vt:lpwstr>
  </property>
  <property fmtid="{D5CDD505-2E9C-101B-9397-08002B2CF9AE}" pid="4" name="MediaServiceImageTags">
    <vt:lpwstr/>
  </property>
</Properties>
</file>